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J.S.T." sheetId="1" r:id="rId1"/>
  </sheets>
  <definedNames>
    <definedName name="_xlnm.Print_Area" localSheetId="0">'J.S.T.'!$A$1:$E$50</definedName>
  </definedNames>
  <calcPr fullCalcOnLoad="1"/>
</workbook>
</file>

<file path=xl/sharedStrings.xml><?xml version="1.0" encoding="utf-8"?>
<sst xmlns="http://schemas.openxmlformats.org/spreadsheetml/2006/main" count="61" uniqueCount="53">
  <si>
    <t>Jednostka samorządu terytorialnego</t>
  </si>
  <si>
    <t>Okres działalności</t>
  </si>
  <si>
    <t>Liczba dni</t>
  </si>
  <si>
    <t>360</t>
  </si>
  <si>
    <t>A. Dochody ogółem</t>
  </si>
  <si>
    <t>I. Dochody własne</t>
  </si>
  <si>
    <t>1. Podatek rolny</t>
  </si>
  <si>
    <t>2. Podatek od nieruchomości</t>
  </si>
  <si>
    <t>3. Podatki opłacone w formie karty podatkowej</t>
  </si>
  <si>
    <t>4. Opłata skarbowa</t>
  </si>
  <si>
    <t>5. Pozostałe dochody własne</t>
  </si>
  <si>
    <t>6. Udziały w podatkach budżetu Państwa, z tego:</t>
  </si>
  <si>
    <t>W podatku doch. osób prawnych i jedn.org. bez osob.pr.</t>
  </si>
  <si>
    <t>W podatku dochodowym osób fizycznych</t>
  </si>
  <si>
    <t>II. Dotacje celowe (nie podlegające zwrotowi), w tym:</t>
  </si>
  <si>
    <t>Na zadania własne, zlecone, powierzone</t>
  </si>
  <si>
    <t>III. Środki pochodzące ze źródeł zagranicznych nie podlegające zwrotowi</t>
  </si>
  <si>
    <t/>
  </si>
  <si>
    <t>IV. Środki pochodzące z budżetu Unii Europejskiej</t>
  </si>
  <si>
    <t>V. Środki na dofinansowanie zadań gmin z innych źródeł pozabudżetowych</t>
  </si>
  <si>
    <t>VI. Subwencje ogólne</t>
  </si>
  <si>
    <t>1. Wyrównawcza</t>
  </si>
  <si>
    <t>2. Oświatowa</t>
  </si>
  <si>
    <t>3. Równoważąca, regionalna</t>
  </si>
  <si>
    <t>B. Wydatki bez inwestycji i obsługi zadłużenia</t>
  </si>
  <si>
    <t>VI. Wynagrodzenia</t>
  </si>
  <si>
    <t>1. Wynagrodzenia osobowe</t>
  </si>
  <si>
    <t>2. Pozostałe wynagrodzenia</t>
  </si>
  <si>
    <t>VII. Pochodne od wynagrodzeń</t>
  </si>
  <si>
    <t>VIII. Pozostałe wydatki bieżące, w tym:</t>
  </si>
  <si>
    <t>Wydatki  na remonty i modernizacje</t>
  </si>
  <si>
    <t>C. Wolne środki (A - B)</t>
  </si>
  <si>
    <t>IX. Inwestycje (łącznie z pozost. wydatkami majątkowymi)</t>
  </si>
  <si>
    <t>1. Inwestycje (łącznie z pozost. wydatkami majątkowymi)</t>
  </si>
  <si>
    <t>2. Planowane inwestycje (model źródłowy)</t>
  </si>
  <si>
    <t>X. Obsługa zadłużenia</t>
  </si>
  <si>
    <t>1. Spłata kredytów i pożyczek</t>
  </si>
  <si>
    <t>2. Wykup papierów wartościowych</t>
  </si>
  <si>
    <t>3. Koszty obsługi zadłużenia</t>
  </si>
  <si>
    <t>D. Nadwyżka/Niedobór środków (C - IX -X)</t>
  </si>
  <si>
    <t>XI. Otrzymane kredyty i pożyczki</t>
  </si>
  <si>
    <t>XII. Emisja papierów wartościowych</t>
  </si>
  <si>
    <t>XIII. Inne źródła finansowania</t>
  </si>
  <si>
    <t>E. Przepływy gotówki netto (D + XI + XII + XIII)</t>
  </si>
  <si>
    <t>G. Nadwyżka/Deficyt budżetowy (D + X.1 + X.2)</t>
  </si>
  <si>
    <t>Dane uzupełniające</t>
  </si>
  <si>
    <t>Łączna kwota przypadających do spłat kredytów, pożyczek, wykupu papierów wartościowych, udzielonych poręczeń wraz z odsetkami pomniejszona o kwotę, na którą ustanowiono zabezpieczenie na mieniu gminy - zgodnie z art. 24 ustawy o finansowaniu gmin</t>
  </si>
  <si>
    <t>Łączne zadłużenie obejmujące zobowiązania z tyt. kredytów, pożyczek, papierów wartościowych i udzielonych poręczeń</t>
  </si>
  <si>
    <t>Liczba mieszkańców</t>
  </si>
  <si>
    <t>Nazwa agencji ratingowej przyznającej ocenę</t>
  </si>
  <si>
    <t>Ocena nadana przez agencję ratingową</t>
  </si>
  <si>
    <t>2010 prognoza</t>
  </si>
  <si>
    <t>180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</si>
</sst>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&quot;-&quot;#,##0.0"/>
    <numFmt numFmtId="165" formatCode="#,##0.00\ _z_ł"/>
  </numFmts>
  <fonts count="8">
    <font>
      <sz val="10"/>
      <name val="Arial"/>
      <family val="0"/>
    </font>
    <font>
      <b/>
      <u val="single"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color indexed="10"/>
      <name val="Arial"/>
      <family val="0"/>
    </font>
    <font>
      <sz val="12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1" fontId="3" fillId="2" borderId="2" xfId="0" applyNumberFormat="1" applyFont="1" applyFill="1" applyBorder="1" applyAlignment="1" applyProtection="1">
      <alignment horizontal="left" vertical="center" wrapText="1"/>
      <protection hidden="1"/>
    </xf>
    <xf numFmtId="1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6" xfId="0" applyNumberFormat="1" applyFont="1" applyFill="1" applyBorder="1" applyAlignment="1" applyProtection="1">
      <alignment vertical="center"/>
      <protection hidden="1"/>
    </xf>
    <xf numFmtId="164" fontId="6" fillId="3" borderId="7" xfId="0" applyNumberFormat="1" applyFont="1" applyFill="1" applyBorder="1" applyAlignment="1" applyProtection="1">
      <alignment vertical="center" wrapText="1"/>
      <protection hidden="1"/>
    </xf>
    <xf numFmtId="40" fontId="6" fillId="3" borderId="5" xfId="0" applyNumberFormat="1" applyFont="1" applyFill="1" applyBorder="1" applyAlignment="1" applyProtection="1">
      <alignment vertical="center" wrapText="1"/>
      <protection hidden="1"/>
    </xf>
    <xf numFmtId="164" fontId="7" fillId="3" borderId="8" xfId="0" applyNumberFormat="1" applyFont="1" applyFill="1" applyBorder="1" applyAlignment="1" applyProtection="1">
      <alignment vertical="center" wrapText="1"/>
      <protection hidden="1"/>
    </xf>
    <xf numFmtId="165" fontId="7" fillId="3" borderId="7" xfId="0" applyNumberFormat="1" applyFont="1" applyFill="1" applyBorder="1" applyAlignment="1" applyProtection="1">
      <alignment vertical="center" wrapText="1"/>
      <protection hidden="1"/>
    </xf>
    <xf numFmtId="164" fontId="7" fillId="4" borderId="8" xfId="0" applyNumberFormat="1" applyFont="1" applyFill="1" applyBorder="1" applyAlignment="1" applyProtection="1">
      <alignment vertical="center" wrapText="1"/>
      <protection hidden="1"/>
    </xf>
    <xf numFmtId="165" fontId="7" fillId="4" borderId="8" xfId="0" applyNumberFormat="1" applyFont="1" applyFill="1" applyBorder="1" applyAlignment="1" applyProtection="1">
      <alignment vertical="center" wrapText="1"/>
      <protection locked="0"/>
    </xf>
    <xf numFmtId="165" fontId="7" fillId="3" borderId="8" xfId="0" applyNumberFormat="1" applyFont="1" applyFill="1" applyBorder="1" applyAlignment="1" applyProtection="1">
      <alignment vertical="center" wrapText="1"/>
      <protection hidden="1"/>
    </xf>
    <xf numFmtId="164" fontId="7" fillId="4" borderId="1" xfId="0" applyNumberFormat="1" applyFont="1" applyFill="1" applyBorder="1" applyAlignment="1" applyProtection="1">
      <alignment vertical="center" wrapText="1"/>
      <protection hidden="1"/>
    </xf>
    <xf numFmtId="164" fontId="6" fillId="3" borderId="8" xfId="0" applyNumberFormat="1" applyFont="1" applyFill="1" applyBorder="1" applyAlignment="1" applyProtection="1">
      <alignment vertical="center" wrapText="1"/>
      <protection hidden="1"/>
    </xf>
    <xf numFmtId="165" fontId="6" fillId="3" borderId="7" xfId="0" applyNumberFormat="1" applyFont="1" applyFill="1" applyBorder="1" applyAlignment="1" applyProtection="1">
      <alignment vertical="center" wrapText="1"/>
      <protection hidden="1"/>
    </xf>
    <xf numFmtId="164" fontId="7" fillId="3" borderId="2" xfId="0" applyNumberFormat="1" applyFont="1" applyFill="1" applyBorder="1" applyAlignment="1" applyProtection="1">
      <alignment vertical="center" wrapText="1"/>
      <protection hidden="1"/>
    </xf>
    <xf numFmtId="165" fontId="7" fillId="3" borderId="1" xfId="0" applyNumberFormat="1" applyFont="1" applyFill="1" applyBorder="1" applyAlignment="1" applyProtection="1">
      <alignment vertical="center" wrapText="1"/>
      <protection hidden="1"/>
    </xf>
    <xf numFmtId="164" fontId="6" fillId="3" borderId="3" xfId="0" applyNumberFormat="1" applyFont="1" applyFill="1" applyBorder="1" applyAlignment="1" applyProtection="1">
      <alignment vertical="center" wrapText="1"/>
      <protection hidden="1"/>
    </xf>
    <xf numFmtId="164" fontId="7" fillId="3" borderId="3" xfId="0" applyNumberFormat="1" applyFont="1" applyFill="1" applyBorder="1" applyAlignment="1" applyProtection="1">
      <alignment vertical="center" wrapText="1"/>
      <protection hidden="1"/>
    </xf>
    <xf numFmtId="164" fontId="7" fillId="4" borderId="9" xfId="0" applyNumberFormat="1" applyFont="1" applyFill="1" applyBorder="1" applyAlignment="1" applyProtection="1">
      <alignment vertical="center" wrapText="1"/>
      <protection hidden="1"/>
    </xf>
    <xf numFmtId="164" fontId="7" fillId="4" borderId="10" xfId="0" applyNumberFormat="1" applyFont="1" applyFill="1" applyBorder="1" applyAlignment="1" applyProtection="1">
      <alignment vertical="center" wrapText="1"/>
      <protection hidden="1"/>
    </xf>
    <xf numFmtId="165" fontId="7" fillId="4" borderId="1" xfId="0" applyNumberFormat="1" applyFont="1" applyFill="1" applyBorder="1" applyAlignment="1" applyProtection="1">
      <alignment vertical="center" wrapText="1"/>
      <protection locked="0"/>
    </xf>
    <xf numFmtId="164" fontId="7" fillId="3" borderId="11" xfId="0" applyNumberFormat="1" applyFont="1" applyFill="1" applyBorder="1" applyAlignment="1" applyProtection="1">
      <alignment vertical="center" wrapText="1"/>
      <protection hidden="1"/>
    </xf>
    <xf numFmtId="164" fontId="7" fillId="4" borderId="12" xfId="0" applyNumberFormat="1" applyFont="1" applyFill="1" applyBorder="1" applyAlignment="1" applyProtection="1">
      <alignment vertical="center" wrapText="1"/>
      <protection hidden="1"/>
    </xf>
    <xf numFmtId="164" fontId="6" fillId="3" borderId="13" xfId="0" applyNumberFormat="1" applyFont="1" applyFill="1" applyBorder="1" applyAlignment="1" applyProtection="1">
      <alignment vertical="center" wrapText="1"/>
      <protection hidden="1"/>
    </xf>
    <xf numFmtId="165" fontId="6" fillId="3" borderId="1" xfId="0" applyNumberFormat="1" applyFont="1" applyFill="1" applyBorder="1" applyAlignment="1" applyProtection="1">
      <alignment vertical="center" wrapText="1"/>
      <protection hidden="1"/>
    </xf>
    <xf numFmtId="164" fontId="6" fillId="3" borderId="14" xfId="0" applyNumberFormat="1" applyFont="1" applyFill="1" applyBorder="1" applyAlignment="1" applyProtection="1">
      <alignment vertical="center" wrapText="1"/>
      <protection hidden="1"/>
    </xf>
    <xf numFmtId="164" fontId="6" fillId="3" borderId="6" xfId="0" applyNumberFormat="1" applyFont="1" applyFill="1" applyBorder="1" applyAlignment="1" applyProtection="1">
      <alignment vertical="center" wrapText="1"/>
      <protection hidden="1"/>
    </xf>
    <xf numFmtId="165" fontId="6" fillId="3" borderId="8" xfId="0" applyNumberFormat="1" applyFont="1" applyFill="1" applyBorder="1" applyAlignment="1" applyProtection="1">
      <alignment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49" fontId="5" fillId="3" borderId="7" xfId="0" applyNumberFormat="1" applyFont="1" applyFill="1" applyBorder="1" applyAlignment="1" applyProtection="1">
      <alignment vertical="center"/>
      <protection hidden="1"/>
    </xf>
    <xf numFmtId="40" fontId="7" fillId="4" borderId="8" xfId="0" applyNumberFormat="1" applyFont="1" applyFill="1" applyBorder="1" applyAlignment="1" applyProtection="1">
      <alignment vertical="center" wrapText="1"/>
      <protection locked="0"/>
    </xf>
    <xf numFmtId="0" fontId="7" fillId="4" borderId="8" xfId="0" applyNumberFormat="1" applyFont="1" applyFill="1" applyBorder="1" applyAlignment="1" applyProtection="1">
      <alignment vertical="center" wrapText="1"/>
      <protection locked="0"/>
    </xf>
    <xf numFmtId="165" fontId="7" fillId="3" borderId="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0" xfId="0" applyNumberFormat="1" applyFont="1" applyFill="1" applyBorder="1" applyAlignment="1" applyProtection="1">
      <alignment vertical="center"/>
      <protection hidden="1"/>
    </xf>
    <xf numFmtId="40" fontId="6" fillId="3" borderId="0" xfId="0" applyNumberFormat="1" applyFont="1" applyFill="1" applyBorder="1" applyAlignment="1" applyProtection="1">
      <alignment vertical="center" wrapText="1"/>
      <protection hidden="1"/>
    </xf>
    <xf numFmtId="165" fontId="7" fillId="3" borderId="0" xfId="0" applyNumberFormat="1" applyFont="1" applyFill="1" applyBorder="1" applyAlignment="1" applyProtection="1">
      <alignment vertical="center" wrapText="1"/>
      <protection hidden="1"/>
    </xf>
    <xf numFmtId="165" fontId="7" fillId="4" borderId="0" xfId="0" applyNumberFormat="1" applyFont="1" applyFill="1" applyBorder="1" applyAlignment="1" applyProtection="1">
      <alignment vertical="center" wrapText="1"/>
      <protection locked="0"/>
    </xf>
    <xf numFmtId="165" fontId="6" fillId="3" borderId="0" xfId="0" applyNumberFormat="1" applyFont="1" applyFill="1" applyBorder="1" applyAlignment="1" applyProtection="1">
      <alignment vertical="center" wrapText="1"/>
      <protection hidden="1"/>
    </xf>
    <xf numFmtId="40" fontId="7" fillId="4" borderId="0" xfId="0" applyNumberFormat="1" applyFont="1" applyFill="1" applyBorder="1" applyAlignment="1" applyProtection="1">
      <alignment vertical="center" wrapText="1"/>
      <protection locked="0"/>
    </xf>
    <xf numFmtId="0" fontId="7" fillId="4" borderId="0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0"/>
  <sheetViews>
    <sheetView tabSelected="1" view="pageBreakPreview" zoomScaleSheetLayoutView="100" workbookViewId="0" topLeftCell="A27">
      <selection activeCell="D12" sqref="D12"/>
    </sheetView>
  </sheetViews>
  <sheetFormatPr defaultColWidth="9.140625" defaultRowHeight="12.75"/>
  <cols>
    <col min="1" max="1" width="54.28125" style="0" customWidth="1"/>
    <col min="2" max="4" width="15.140625" style="0" customWidth="1"/>
    <col min="5" max="5" width="15.00390625" style="0" customWidth="1"/>
    <col min="6" max="7" width="15.140625" style="0" customWidth="1"/>
    <col min="8" max="8" width="15.57421875" style="0" customWidth="1"/>
  </cols>
  <sheetData>
    <row r="1" spans="1:7" ht="21" customHeight="1">
      <c r="A1" s="1" t="s">
        <v>0</v>
      </c>
      <c r="B1" s="3"/>
      <c r="C1" s="2"/>
      <c r="D1" s="2"/>
      <c r="E1" s="2"/>
      <c r="F1" s="40"/>
      <c r="G1" s="5"/>
    </row>
    <row r="2" spans="1:6" ht="18" customHeight="1">
      <c r="A2" s="4" t="s">
        <v>1</v>
      </c>
      <c r="B2" s="5">
        <v>2008</v>
      </c>
      <c r="C2" s="5">
        <v>2009</v>
      </c>
      <c r="D2" s="5">
        <v>2010</v>
      </c>
      <c r="E2" s="5" t="s">
        <v>51</v>
      </c>
      <c r="F2" s="41"/>
    </row>
    <row r="3" spans="1:6" ht="12.75">
      <c r="A3" s="6" t="s">
        <v>2</v>
      </c>
      <c r="B3" s="7" t="s">
        <v>3</v>
      </c>
      <c r="C3" s="7" t="s">
        <v>3</v>
      </c>
      <c r="D3" s="7" t="s">
        <v>52</v>
      </c>
      <c r="E3" s="7" t="s">
        <v>3</v>
      </c>
      <c r="F3" s="42"/>
    </row>
    <row r="4" spans="1:6" ht="15">
      <c r="A4" s="8" t="s">
        <v>0</v>
      </c>
      <c r="B4" s="9"/>
      <c r="C4" s="9"/>
      <c r="D4" s="9"/>
      <c r="E4" s="9"/>
      <c r="F4" s="43"/>
    </row>
    <row r="5" spans="1:6" s="39" customFormat="1" ht="21" customHeight="1">
      <c r="A5" s="10" t="s">
        <v>4</v>
      </c>
      <c r="B5" s="11">
        <f>SUM(B6,B15,B17,B18,B19,B20)</f>
        <v>13250722.870000001</v>
      </c>
      <c r="C5" s="11">
        <f>SUM(C6,C15,C17,C18,C19,C20)</f>
        <v>13793758.54</v>
      </c>
      <c r="D5" s="11">
        <f>SUM(D6,D15,D17,D18,D19,D20)</f>
        <v>7634767.1899999995</v>
      </c>
      <c r="E5" s="11">
        <f>SUM(E6,E15,E17,E18,E19,E20)</f>
        <v>16416903</v>
      </c>
      <c r="F5" s="44"/>
    </row>
    <row r="6" spans="1:6" s="39" customFormat="1" ht="12.75">
      <c r="A6" s="12" t="s">
        <v>5</v>
      </c>
      <c r="B6" s="38">
        <f>SUM(B7,B8,B9,B10,B11,B12)</f>
        <v>3851569.55</v>
      </c>
      <c r="C6" s="13">
        <f>SUM(C7,C8,C9,C10,C11,C12)</f>
        <v>3353339.16</v>
      </c>
      <c r="D6" s="13">
        <f>SUM(D7,D8,D9,D10,D11,D12)</f>
        <v>3181219.46</v>
      </c>
      <c r="E6" s="13">
        <f>SUM(E7,E8,E9,E10,E11,E12)</f>
        <v>4052062</v>
      </c>
      <c r="F6" s="45"/>
    </row>
    <row r="7" spans="1:6" ht="12.75">
      <c r="A7" s="14" t="s">
        <v>6</v>
      </c>
      <c r="B7" s="15">
        <v>50394.23</v>
      </c>
      <c r="C7" s="15">
        <v>52055.07</v>
      </c>
      <c r="D7" s="15">
        <v>31637.78</v>
      </c>
      <c r="E7" s="15">
        <v>55300</v>
      </c>
      <c r="F7" s="46"/>
    </row>
    <row r="8" spans="1:6" ht="12.75">
      <c r="A8" s="14" t="s">
        <v>7</v>
      </c>
      <c r="B8" s="15">
        <v>1047978.25</v>
      </c>
      <c r="C8" s="15">
        <v>961958.1</v>
      </c>
      <c r="D8" s="15">
        <v>647193.02</v>
      </c>
      <c r="E8" s="15">
        <v>1121600</v>
      </c>
      <c r="F8" s="46"/>
    </row>
    <row r="9" spans="1:6" ht="12.75">
      <c r="A9" s="14" t="s">
        <v>8</v>
      </c>
      <c r="B9" s="15">
        <v>2427.52</v>
      </c>
      <c r="C9" s="15">
        <v>7204.84</v>
      </c>
      <c r="D9" s="15">
        <v>2958.85</v>
      </c>
      <c r="E9" s="15">
        <v>4000</v>
      </c>
      <c r="F9" s="46"/>
    </row>
    <row r="10" spans="1:6" ht="12.75">
      <c r="A10" s="14" t="s">
        <v>9</v>
      </c>
      <c r="B10" s="15">
        <v>13628</v>
      </c>
      <c r="C10" s="15">
        <v>15730</v>
      </c>
      <c r="D10" s="15">
        <v>7287</v>
      </c>
      <c r="E10" s="15">
        <v>14000</v>
      </c>
      <c r="F10" s="46"/>
    </row>
    <row r="11" spans="1:6" ht="12.75">
      <c r="A11" s="14" t="s">
        <v>10</v>
      </c>
      <c r="B11" s="15">
        <v>1123484.59</v>
      </c>
      <c r="C11" s="15">
        <v>999732.84</v>
      </c>
      <c r="D11" s="15">
        <v>1924113.1</v>
      </c>
      <c r="E11" s="15">
        <v>1414317</v>
      </c>
      <c r="F11" s="46"/>
    </row>
    <row r="12" spans="1:6" s="39" customFormat="1" ht="12.75">
      <c r="A12" s="12" t="s">
        <v>11</v>
      </c>
      <c r="B12" s="16">
        <f>SUM(B13,B14)</f>
        <v>1613656.96</v>
      </c>
      <c r="C12" s="16">
        <f>SUM(C13,C14)</f>
        <v>1316658.31</v>
      </c>
      <c r="D12" s="16">
        <f>SUM(D13,D14)</f>
        <v>568029.71</v>
      </c>
      <c r="E12" s="16">
        <f>SUM(E13,E14)</f>
        <v>1442845</v>
      </c>
      <c r="F12" s="45"/>
    </row>
    <row r="13" spans="1:6" ht="12.75">
      <c r="A13" s="17" t="s">
        <v>12</v>
      </c>
      <c r="B13" s="15">
        <v>25417.96</v>
      </c>
      <c r="C13" s="15">
        <v>7273.31</v>
      </c>
      <c r="D13" s="15">
        <v>-12656.29</v>
      </c>
      <c r="E13" s="15">
        <v>5000</v>
      </c>
      <c r="F13" s="46"/>
    </row>
    <row r="14" spans="1:6" ht="12.75">
      <c r="A14" s="14" t="s">
        <v>13</v>
      </c>
      <c r="B14" s="15">
        <v>1588239</v>
      </c>
      <c r="C14" s="15">
        <v>1309385</v>
      </c>
      <c r="D14" s="15">
        <v>580686</v>
      </c>
      <c r="E14" s="15">
        <v>1437845</v>
      </c>
      <c r="F14" s="46"/>
    </row>
    <row r="15" spans="1:6" s="39" customFormat="1" ht="12.75">
      <c r="A15" s="12" t="s">
        <v>14</v>
      </c>
      <c r="B15" s="16">
        <f>SUM(B16)</f>
        <v>2825440.99</v>
      </c>
      <c r="C15" s="16">
        <f>SUM(C16)</f>
        <v>2598262.01</v>
      </c>
      <c r="D15" s="16">
        <f>SUM(D16)</f>
        <v>1405.73</v>
      </c>
      <c r="E15" s="16">
        <f>SUM(E16)</f>
        <v>2671755</v>
      </c>
      <c r="F15" s="45"/>
    </row>
    <row r="16" spans="1:6" ht="12.75">
      <c r="A16" s="14" t="s">
        <v>15</v>
      </c>
      <c r="B16" s="15">
        <v>2825440.99</v>
      </c>
      <c r="C16" s="15">
        <v>2598262.01</v>
      </c>
      <c r="D16" s="15">
        <v>1405.73</v>
      </c>
      <c r="E16" s="15">
        <v>2671755</v>
      </c>
      <c r="F16" s="46"/>
    </row>
    <row r="17" spans="1:6" ht="12.75">
      <c r="A17" s="14" t="s">
        <v>16</v>
      </c>
      <c r="B17" s="15">
        <v>0</v>
      </c>
      <c r="C17" s="15">
        <v>0</v>
      </c>
      <c r="D17" s="15">
        <v>0</v>
      </c>
      <c r="E17" s="15">
        <v>0</v>
      </c>
      <c r="F17" s="46"/>
    </row>
    <row r="18" spans="1:6" ht="12.75">
      <c r="A18" s="14" t="s">
        <v>18</v>
      </c>
      <c r="B18" s="15">
        <v>5725.6</v>
      </c>
      <c r="C18" s="15">
        <v>54842.37</v>
      </c>
      <c r="D18" s="15">
        <v>0</v>
      </c>
      <c r="E18" s="15">
        <v>1827436</v>
      </c>
      <c r="F18" s="46"/>
    </row>
    <row r="19" spans="1:6" ht="22.5">
      <c r="A19" s="14" t="s">
        <v>19</v>
      </c>
      <c r="B19" s="15">
        <v>212746.73</v>
      </c>
      <c r="C19" s="15">
        <v>235700</v>
      </c>
      <c r="D19" s="15">
        <v>4000</v>
      </c>
      <c r="E19" s="15">
        <v>4800</v>
      </c>
      <c r="F19" s="46"/>
    </row>
    <row r="20" spans="1:6" s="39" customFormat="1" ht="12.75">
      <c r="A20" s="12" t="s">
        <v>20</v>
      </c>
      <c r="B20" s="13">
        <f>SUM(B21,B22,B23)</f>
        <v>6355240</v>
      </c>
      <c r="C20" s="13">
        <f>SUM(C21,C22,C23)</f>
        <v>7551615</v>
      </c>
      <c r="D20" s="13">
        <f>SUM(D21,D22,D23)</f>
        <v>4448142</v>
      </c>
      <c r="E20" s="13">
        <f>SUM(E21,E22,E23)</f>
        <v>7860850</v>
      </c>
      <c r="F20" s="45"/>
    </row>
    <row r="21" spans="1:6" ht="12.75">
      <c r="A21" s="14" t="s">
        <v>21</v>
      </c>
      <c r="B21" s="15">
        <v>2111562</v>
      </c>
      <c r="C21" s="15">
        <v>2718046</v>
      </c>
      <c r="D21" s="15">
        <v>1488222</v>
      </c>
      <c r="E21" s="15">
        <v>2976313</v>
      </c>
      <c r="F21" s="46"/>
    </row>
    <row r="22" spans="1:6" ht="12.75">
      <c r="A22" s="14" t="s">
        <v>22</v>
      </c>
      <c r="B22" s="15">
        <v>4191083</v>
      </c>
      <c r="C22" s="15">
        <v>4746659</v>
      </c>
      <c r="D22" s="15">
        <v>2894808</v>
      </c>
      <c r="E22" s="15">
        <v>4754311</v>
      </c>
      <c r="F22" s="46"/>
    </row>
    <row r="23" spans="1:6" ht="12.75">
      <c r="A23" s="14" t="s">
        <v>23</v>
      </c>
      <c r="B23" s="15">
        <v>52595</v>
      </c>
      <c r="C23" s="15">
        <v>86910</v>
      </c>
      <c r="D23" s="15">
        <v>65112</v>
      </c>
      <c r="E23" s="15">
        <v>130226</v>
      </c>
      <c r="F23" s="46"/>
    </row>
    <row r="24" spans="1:6" s="39" customFormat="1" ht="21" customHeight="1">
      <c r="A24" s="18" t="s">
        <v>24</v>
      </c>
      <c r="B24" s="19">
        <f>SUM(B25,B28,B29)</f>
        <v>11742732.35</v>
      </c>
      <c r="C24" s="19">
        <f>SUM(C25,C28,C29)</f>
        <v>12497039.36</v>
      </c>
      <c r="D24" s="19">
        <f>SUM(D25,D28,D29)</f>
        <v>6575625.27</v>
      </c>
      <c r="E24" s="19">
        <f>SUM(E25,E28,E29)</f>
        <v>13395055</v>
      </c>
      <c r="F24" s="47"/>
    </row>
    <row r="25" spans="1:6" s="39" customFormat="1" ht="12.75">
      <c r="A25" s="20" t="s">
        <v>25</v>
      </c>
      <c r="B25" s="21">
        <f>SUM(B26,B27)</f>
        <v>4501135.8</v>
      </c>
      <c r="C25" s="21">
        <f>SUM(C26,C27)</f>
        <v>4825102.65</v>
      </c>
      <c r="D25" s="21">
        <f>SUM(D26,D27)</f>
        <v>2551938.59</v>
      </c>
      <c r="E25" s="21">
        <f>SUM(E26,E27)</f>
        <v>5168843</v>
      </c>
      <c r="F25" s="45"/>
    </row>
    <row r="26" spans="1:6" ht="12.75">
      <c r="A26" s="14" t="s">
        <v>26</v>
      </c>
      <c r="B26" s="15">
        <v>4203553.68</v>
      </c>
      <c r="C26" s="15">
        <v>4529368.83</v>
      </c>
      <c r="D26" s="15">
        <v>2417413.53</v>
      </c>
      <c r="E26" s="15">
        <v>4867704</v>
      </c>
      <c r="F26" s="46"/>
    </row>
    <row r="27" spans="1:6" ht="12.75">
      <c r="A27" s="14" t="s">
        <v>27</v>
      </c>
      <c r="B27" s="15">
        <v>297582.12</v>
      </c>
      <c r="C27" s="15">
        <v>295733.82</v>
      </c>
      <c r="D27" s="15">
        <v>134525.06</v>
      </c>
      <c r="E27" s="15">
        <v>301139</v>
      </c>
      <c r="F27" s="46"/>
    </row>
    <row r="28" spans="1:6" ht="12.75">
      <c r="A28" s="14" t="s">
        <v>28</v>
      </c>
      <c r="B28" s="15">
        <v>759268.8</v>
      </c>
      <c r="C28" s="15">
        <v>885547.2</v>
      </c>
      <c r="D28" s="15">
        <v>416577.21</v>
      </c>
      <c r="E28" s="15">
        <v>940049</v>
      </c>
      <c r="F28" s="46"/>
    </row>
    <row r="29" spans="1:6" ht="12.75">
      <c r="A29" s="14" t="s">
        <v>29</v>
      </c>
      <c r="B29" s="15">
        <v>6482327.75</v>
      </c>
      <c r="C29" s="15">
        <v>6786389.51</v>
      </c>
      <c r="D29" s="15">
        <v>3607109.47</v>
      </c>
      <c r="E29" s="15">
        <v>7286163</v>
      </c>
      <c r="F29" s="46"/>
    </row>
    <row r="30" spans="1:6" ht="12.75">
      <c r="A30" s="14" t="s">
        <v>30</v>
      </c>
      <c r="B30" s="15">
        <v>128696.23</v>
      </c>
      <c r="C30" s="15">
        <v>157302.77</v>
      </c>
      <c r="D30" s="15">
        <v>81572.96</v>
      </c>
      <c r="E30" s="15">
        <v>295360</v>
      </c>
      <c r="F30" s="46"/>
    </row>
    <row r="31" spans="1:6" s="39" customFormat="1" ht="21" customHeight="1">
      <c r="A31" s="22" t="s">
        <v>31</v>
      </c>
      <c r="B31" s="19">
        <f>SUM(B5-B24)</f>
        <v>1507990.5200000014</v>
      </c>
      <c r="C31" s="19">
        <f>SUM(C5-C24)</f>
        <v>1296719.1799999997</v>
      </c>
      <c r="D31" s="19">
        <f>SUM(D5-D24)</f>
        <v>1059141.92</v>
      </c>
      <c r="E31" s="19">
        <f>SUM(E5-E24)</f>
        <v>3021848</v>
      </c>
      <c r="F31" s="47"/>
    </row>
    <row r="32" spans="1:6" s="39" customFormat="1" ht="12.75">
      <c r="A32" s="23" t="s">
        <v>32</v>
      </c>
      <c r="B32" s="21">
        <f>SUM(B33)</f>
        <v>1138981.87</v>
      </c>
      <c r="C32" s="21">
        <f>SUM(C33)</f>
        <v>1511533.44</v>
      </c>
      <c r="D32" s="21">
        <f>SUM(D33)</f>
        <v>242216.15</v>
      </c>
      <c r="E32" s="21">
        <f>SUM(E33)</f>
        <v>6481259</v>
      </c>
      <c r="F32" s="45"/>
    </row>
    <row r="33" spans="1:6" ht="12.75">
      <c r="A33" s="24" t="s">
        <v>33</v>
      </c>
      <c r="B33" s="15">
        <v>1138981.87</v>
      </c>
      <c r="C33" s="15">
        <v>1511533.44</v>
      </c>
      <c r="D33" s="15">
        <v>242216.15</v>
      </c>
      <c r="E33" s="15">
        <v>6481259</v>
      </c>
      <c r="F33" s="46"/>
    </row>
    <row r="34" spans="1:6" ht="12.75">
      <c r="A34" s="25" t="s">
        <v>34</v>
      </c>
      <c r="B34" s="26">
        <v>0</v>
      </c>
      <c r="C34" s="26">
        <v>0</v>
      </c>
      <c r="D34" s="26">
        <v>0</v>
      </c>
      <c r="E34" s="26">
        <v>0</v>
      </c>
      <c r="F34" s="46"/>
    </row>
    <row r="35" spans="1:6" s="39" customFormat="1" ht="12.75">
      <c r="A35" s="27" t="s">
        <v>35</v>
      </c>
      <c r="B35" s="21">
        <f>SUM(B36,B37,B38)</f>
        <v>259824.52000000002</v>
      </c>
      <c r="C35" s="21">
        <f>SUM(C36,C37,C38)</f>
        <v>203597.93</v>
      </c>
      <c r="D35" s="21">
        <f>SUM(D36,D37,D38)</f>
        <v>183850.73</v>
      </c>
      <c r="E35" s="21">
        <f>SUM(E36,E37,E38)</f>
        <v>616103</v>
      </c>
      <c r="F35" s="45"/>
    </row>
    <row r="36" spans="1:6" ht="12.75">
      <c r="A36" s="24" t="s">
        <v>36</v>
      </c>
      <c r="B36" s="15">
        <v>205540.16</v>
      </c>
      <c r="C36" s="15">
        <v>177040.16</v>
      </c>
      <c r="D36" s="15">
        <v>169325.56</v>
      </c>
      <c r="E36" s="15">
        <v>536103</v>
      </c>
      <c r="F36" s="46"/>
    </row>
    <row r="37" spans="1:6" ht="12.75">
      <c r="A37" s="28" t="s">
        <v>37</v>
      </c>
      <c r="B37" s="15">
        <v>0</v>
      </c>
      <c r="C37" s="15">
        <v>0</v>
      </c>
      <c r="D37" s="15">
        <v>0</v>
      </c>
      <c r="E37" s="15">
        <v>0</v>
      </c>
      <c r="F37" s="46"/>
    </row>
    <row r="38" spans="1:6" ht="12.75">
      <c r="A38" s="25" t="s">
        <v>38</v>
      </c>
      <c r="B38" s="26">
        <v>54284.36</v>
      </c>
      <c r="C38" s="26">
        <v>26557.77</v>
      </c>
      <c r="D38" s="26">
        <v>14525.17</v>
      </c>
      <c r="E38" s="26">
        <v>80000</v>
      </c>
      <c r="F38" s="46"/>
    </row>
    <row r="39" spans="1:6" s="39" customFormat="1" ht="21" customHeight="1">
      <c r="A39" s="29" t="s">
        <v>39</v>
      </c>
      <c r="B39" s="30">
        <f>SUM(B31-B32-B35)</f>
        <v>109184.13000000129</v>
      </c>
      <c r="C39" s="30">
        <f>SUM(C31-C32-C35)</f>
        <v>-418412.19000000024</v>
      </c>
      <c r="D39" s="30">
        <f>SUM(D31-D32-D35)</f>
        <v>633075.0399999999</v>
      </c>
      <c r="E39" s="30">
        <f>SUM(E31-E32-E35)</f>
        <v>-4075514</v>
      </c>
      <c r="F39" s="47"/>
    </row>
    <row r="40" spans="1:6" ht="12.75">
      <c r="A40" s="24" t="s">
        <v>40</v>
      </c>
      <c r="B40" s="15">
        <v>0</v>
      </c>
      <c r="C40" s="15">
        <v>387562.47</v>
      </c>
      <c r="D40" s="15">
        <v>0</v>
      </c>
      <c r="E40" s="15">
        <v>3940583</v>
      </c>
      <c r="F40" s="46"/>
    </row>
    <row r="41" spans="1:6" ht="12.75">
      <c r="A41" s="28" t="s">
        <v>41</v>
      </c>
      <c r="B41" s="15">
        <v>0</v>
      </c>
      <c r="C41" s="15">
        <v>0</v>
      </c>
      <c r="D41" s="15">
        <v>0</v>
      </c>
      <c r="E41" s="15">
        <v>0</v>
      </c>
      <c r="F41" s="46"/>
    </row>
    <row r="42" spans="1:6" ht="12.75">
      <c r="A42" s="25" t="s">
        <v>42</v>
      </c>
      <c r="B42" s="15">
        <v>0</v>
      </c>
      <c r="C42" s="15">
        <v>0</v>
      </c>
      <c r="D42" s="15">
        <v>0</v>
      </c>
      <c r="E42" s="15">
        <v>0</v>
      </c>
      <c r="F42" s="46"/>
    </row>
    <row r="43" spans="1:6" s="39" customFormat="1" ht="21" customHeight="1">
      <c r="A43" s="31" t="s">
        <v>43</v>
      </c>
      <c r="B43" s="19">
        <f>SUM(B39,B40,B41,B42)</f>
        <v>109184.13000000129</v>
      </c>
      <c r="C43" s="19">
        <f>SUM(C39,C40,C41,C42)</f>
        <v>-30849.720000000263</v>
      </c>
      <c r="D43" s="19">
        <f>SUM(D39,D40,D41,D42)</f>
        <v>633075.0399999999</v>
      </c>
      <c r="E43" s="19">
        <f>SUM(E39,E40,E41,E42)</f>
        <v>-134931</v>
      </c>
      <c r="F43" s="47"/>
    </row>
    <row r="44" spans="1:6" s="39" customFormat="1" ht="21" customHeight="1">
      <c r="A44" s="32" t="s">
        <v>44</v>
      </c>
      <c r="B44" s="33">
        <f>SUM(B39,B36,B37)</f>
        <v>314724.2900000013</v>
      </c>
      <c r="C44" s="33">
        <f>SUM(C39,C36,C37)</f>
        <v>-241372.03000000023</v>
      </c>
      <c r="D44" s="33">
        <f>SUM(D39,D36,D37)</f>
        <v>802400.5999999999</v>
      </c>
      <c r="E44" s="33">
        <f>SUM(E39,E36,E37)</f>
        <v>-3539411</v>
      </c>
      <c r="F44" s="47"/>
    </row>
    <row r="45" spans="1:6" ht="15">
      <c r="A45" s="34" t="s">
        <v>45</v>
      </c>
      <c r="B45" s="35"/>
      <c r="C45" s="35"/>
      <c r="D45" s="35"/>
      <c r="E45" s="35"/>
      <c r="F45" s="43"/>
    </row>
    <row r="46" spans="1:6" ht="45">
      <c r="A46" s="14" t="s">
        <v>46</v>
      </c>
      <c r="B46" s="36">
        <v>146012</v>
      </c>
      <c r="C46" s="36">
        <v>491862.47</v>
      </c>
      <c r="D46" s="36">
        <v>375950.99</v>
      </c>
      <c r="E46" s="36">
        <v>536102.63</v>
      </c>
      <c r="F46" s="48"/>
    </row>
    <row r="47" spans="1:6" ht="22.5">
      <c r="A47" s="14" t="s">
        <v>47</v>
      </c>
      <c r="B47" s="36">
        <v>776945.76</v>
      </c>
      <c r="C47" s="36">
        <v>892468.07</v>
      </c>
      <c r="D47" s="36">
        <v>723142.51</v>
      </c>
      <c r="E47" s="36">
        <v>4344119.44</v>
      </c>
      <c r="F47" s="48"/>
    </row>
    <row r="48" spans="1:6" ht="12.75">
      <c r="A48" s="14" t="s">
        <v>48</v>
      </c>
      <c r="B48" s="37">
        <v>6096</v>
      </c>
      <c r="C48" s="37">
        <v>5946</v>
      </c>
      <c r="D48" s="37">
        <v>6060</v>
      </c>
      <c r="E48" s="37">
        <v>6060</v>
      </c>
      <c r="F48" s="49"/>
    </row>
    <row r="49" spans="1:6" ht="12.75">
      <c r="A49" s="14" t="s">
        <v>49</v>
      </c>
      <c r="B49" s="37" t="s">
        <v>17</v>
      </c>
      <c r="C49" s="37" t="s">
        <v>17</v>
      </c>
      <c r="D49" s="37"/>
      <c r="E49" s="37" t="s">
        <v>17</v>
      </c>
      <c r="F49" s="49"/>
    </row>
    <row r="50" spans="1:6" ht="12.75">
      <c r="A50" s="14" t="s">
        <v>50</v>
      </c>
      <c r="B50" s="37" t="s">
        <v>17</v>
      </c>
      <c r="C50" s="37" t="s">
        <v>17</v>
      </c>
      <c r="D50" s="37"/>
      <c r="E50" s="37" t="s">
        <v>17</v>
      </c>
      <c r="F50" s="49"/>
    </row>
  </sheetData>
  <sheetProtection/>
  <printOptions/>
  <pageMargins left="0.25" right="0.19" top="0.51" bottom="0.5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Jednostka Samorządu Terytorialnego</dc:title>
  <dc:subject>dane finansowe</dc:subject>
  <dc:creator>rzubo</dc:creator>
  <cp:keywords/>
  <dc:description/>
  <cp:lastModifiedBy>UrzadD</cp:lastModifiedBy>
  <cp:lastPrinted>2010-10-22T11:34:21Z</cp:lastPrinted>
  <dcterms:created xsi:type="dcterms:W3CDTF">2005-08-05T08:16:48Z</dcterms:created>
  <dcterms:modified xsi:type="dcterms:W3CDTF">2010-10-22T11:34:23Z</dcterms:modified>
  <cp:category>finanse</cp:category>
  <cp:version/>
  <cp:contentType/>
  <cp:contentStatus/>
</cp:coreProperties>
</file>